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enc\Desktop\《基礎統計學》(五南一版)\基礎統計學資料(五南版)\Excel 計算工具\"/>
    </mc:Choice>
  </mc:AlternateContent>
  <bookViews>
    <workbookView xWindow="-110" yWindow="-110" windowWidth="19420" windowHeight="10300" activeTab="2"/>
  </bookViews>
  <sheets>
    <sheet name="Z檢定" sheetId="1" r:id="rId1"/>
    <sheet name="大樣本Z考驗" sheetId="2" r:id="rId2"/>
    <sheet name="小樣本t考驗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2" i="1" s="1"/>
  <c r="F1" i="2"/>
  <c r="F11" i="2"/>
  <c r="F10" i="2"/>
  <c r="F9" i="2"/>
  <c r="E14" i="3"/>
  <c r="F1" i="3"/>
  <c r="E13" i="2"/>
  <c r="E13" i="1"/>
  <c r="F10" i="1"/>
  <c r="F9" i="1"/>
  <c r="F11" i="1"/>
  <c r="D3" i="2" l="1"/>
  <c r="F3" i="2" s="1"/>
  <c r="F2" i="3"/>
  <c r="F10" i="3" s="1"/>
  <c r="F12" i="3"/>
  <c r="D3" i="3"/>
  <c r="F4" i="3" s="1"/>
  <c r="F11" i="3"/>
  <c r="F2" i="2"/>
  <c r="F4" i="2" s="1"/>
  <c r="F4" i="1"/>
  <c r="F3" i="3"/>
  <c r="F3" i="1"/>
  <c r="F12" i="1" s="1"/>
  <c r="F12" i="2" l="1"/>
  <c r="F16" i="2" s="1"/>
  <c r="F8" i="2"/>
  <c r="F15" i="2"/>
  <c r="F14" i="2"/>
  <c r="F5" i="2"/>
  <c r="F6" i="2" s="1"/>
  <c r="F13" i="3"/>
  <c r="F15" i="3" s="1"/>
  <c r="F5" i="3"/>
  <c r="F15" i="1"/>
  <c r="F14" i="1"/>
  <c r="F5" i="1"/>
  <c r="F6" i="1" s="1"/>
  <c r="F17" i="1"/>
  <c r="F16" i="1"/>
  <c r="F18" i="3" l="1"/>
  <c r="F7" i="2"/>
  <c r="F17" i="2"/>
  <c r="F17" i="3"/>
  <c r="F16" i="3"/>
  <c r="F6" i="3"/>
  <c r="F8" i="1"/>
  <c r="F7" i="1"/>
  <c r="F8" i="3" l="1"/>
  <c r="F9" i="3"/>
  <c r="F7" i="3"/>
</calcChain>
</file>

<file path=xl/sharedStrings.xml><?xml version="1.0" encoding="utf-8"?>
<sst xmlns="http://schemas.openxmlformats.org/spreadsheetml/2006/main" count="61" uniqueCount="30">
  <si>
    <t>樣本數</t>
    <phoneticPr fontId="1" type="noConversion"/>
  </si>
  <si>
    <t>樣本平均數</t>
    <phoneticPr fontId="1" type="noConversion"/>
  </si>
  <si>
    <t>平均數差數</t>
    <phoneticPr fontId="1" type="noConversion"/>
  </si>
  <si>
    <t>誤差界限</t>
    <phoneticPr fontId="1" type="noConversion"/>
  </si>
  <si>
    <t>信賴區間</t>
    <phoneticPr fontId="1" type="noConversion"/>
  </si>
  <si>
    <t>平均數下限</t>
    <phoneticPr fontId="1" type="noConversion"/>
  </si>
  <si>
    <t>平均數上限</t>
    <phoneticPr fontId="1" type="noConversion"/>
  </si>
  <si>
    <t>平均數差數下限</t>
    <phoneticPr fontId="1" type="noConversion"/>
  </si>
  <si>
    <t>平均數差數上限</t>
    <phoneticPr fontId="1" type="noConversion"/>
  </si>
  <si>
    <t>母群標準差</t>
    <phoneticPr fontId="1" type="noConversion"/>
  </si>
  <si>
    <t>檢定值</t>
    <phoneticPr fontId="1" type="noConversion"/>
  </si>
  <si>
    <r>
      <rPr>
        <sz val="12"/>
        <color theme="1"/>
        <rFont val="Arial"/>
        <family val="2"/>
      </rPr>
      <t xml:space="preserve">Alpha </t>
    </r>
    <r>
      <rPr>
        <sz val="12"/>
        <color theme="1"/>
        <rFont val="微軟正黑體"/>
        <family val="2"/>
        <charset val="136"/>
      </rPr>
      <t>值</t>
    </r>
    <phoneticPr fontId="1" type="noConversion"/>
  </si>
  <si>
    <t>樣本標準差</t>
    <phoneticPr fontId="1" type="noConversion"/>
  </si>
  <si>
    <t>樣本標準差</t>
    <phoneticPr fontId="1" type="noConversion"/>
  </si>
  <si>
    <t>樣本數</t>
    <phoneticPr fontId="1" type="noConversion"/>
  </si>
  <si>
    <t>自由度</t>
    <phoneticPr fontId="1" type="noConversion"/>
  </si>
  <si>
    <t>平均數上限</t>
    <phoneticPr fontId="1" type="noConversion"/>
  </si>
  <si>
    <t>平均數差數下限</t>
    <phoneticPr fontId="1" type="noConversion"/>
  </si>
  <si>
    <r>
      <rPr>
        <i/>
        <sz val="12"/>
        <color theme="1"/>
        <rFont val="Arial"/>
        <family val="2"/>
      </rPr>
      <t>t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</si>
  <si>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雙尾臨界 </t>
    </r>
    <r>
      <rPr>
        <i/>
        <sz val="12"/>
        <color theme="1"/>
        <rFont val="Arial"/>
        <family val="2"/>
      </rPr>
      <t>t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</si>
  <si>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右尾臨界 </t>
    </r>
    <r>
      <rPr>
        <i/>
        <sz val="12"/>
        <color theme="1"/>
        <rFont val="Arial"/>
        <family val="2"/>
      </rPr>
      <t>t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</si>
  <si>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左尾臨界 </t>
    </r>
    <r>
      <rPr>
        <i/>
        <sz val="12"/>
        <color theme="1"/>
        <rFont val="Arial"/>
        <family val="2"/>
      </rPr>
      <t>t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</si>
  <si>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>雙尾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微軟正黑體"/>
        <family val="2"/>
        <charset val="136"/>
      </rPr>
      <t>值</t>
    </r>
    <phoneticPr fontId="1" type="noConversion"/>
  </si>
  <si>
    <r>
      <t xml:space="preserve">右尾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</si>
  <si>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左尾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</si>
  <si>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t>平均數的標準誤</t>
    <phoneticPr fontId="1" type="noConversion"/>
  </si>
  <si>
    <r>
      <rPr>
        <i/>
        <sz val="12"/>
        <color theme="1"/>
        <rFont val="Arial"/>
        <family val="2"/>
      </rPr>
      <t>Z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微軟正黑體"/>
        <family val="2"/>
        <charset val="136"/>
      </rPr>
      <t>值</t>
    </r>
    <phoneticPr fontId="1" type="noConversion"/>
  </si>
  <si>
    <r>
      <t xml:space="preserve">雙尾臨界 </t>
    </r>
    <r>
      <rPr>
        <i/>
        <sz val="12"/>
        <color theme="1"/>
        <rFont val="Arial"/>
        <family val="2"/>
      </rPr>
      <t>Z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</si>
  <si>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右尾臨界 </t>
    </r>
    <r>
      <rPr>
        <i/>
        <sz val="12"/>
        <color theme="1"/>
        <rFont val="Arial"/>
        <family val="2"/>
      </rPr>
      <t>Z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</si>
  <si>
    <r>
      <t xml:space="preserve">左尾臨界 </t>
    </r>
    <r>
      <rPr>
        <i/>
        <sz val="12"/>
        <color theme="1"/>
        <rFont val="Arial"/>
        <family val="2"/>
      </rPr>
      <t>Z</t>
    </r>
    <r>
      <rPr>
        <sz val="12"/>
        <color theme="1"/>
        <rFont val="微軟正黑體"/>
        <family val="2"/>
        <charset val="136"/>
      </rPr>
      <t xml:space="preserve"> 值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</si>
</sst>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color theme="1"/>
      <name val="微軟正黑體"/>
      <family val="2"/>
      <charset val="136"/>
    </font>
    <font>
      <i/>
      <sz val="12"/>
      <color theme="1"/>
      <name val="Arial"/>
      <family val="2"/>
    </font>
    <font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0" fillId="0" borderId="0" xfId="0" applyProtection="1">
      <alignment vertical="center"/>
    </xf>
    <xf numFmtId="0" fontId="2" fillId="0" borderId="2" xfId="0" applyFont="1" applyBorder="1" applyProtection="1">
      <alignment vertical="center"/>
    </xf>
    <xf numFmtId="0" fontId="3" fillId="5" borderId="1" xfId="0" applyFont="1" applyFill="1" applyBorder="1" applyProtection="1">
      <alignment vertical="center"/>
      <protection hidden="1"/>
    </xf>
    <xf numFmtId="0" fontId="3" fillId="6" borderId="1" xfId="0" applyFont="1" applyFill="1" applyBorder="1" applyProtection="1">
      <alignment vertical="center"/>
      <protection hidden="1"/>
    </xf>
    <xf numFmtId="0" fontId="2" fillId="6" borderId="1" xfId="0" applyFont="1" applyFill="1" applyBorder="1" applyProtection="1">
      <alignment vertical="center"/>
      <protection hidden="1"/>
    </xf>
    <xf numFmtId="0" fontId="2" fillId="5" borderId="1" xfId="0" applyFont="1" applyFill="1" applyBorder="1" applyProtection="1">
      <alignment vertical="center"/>
      <protection hidden="1"/>
    </xf>
    <xf numFmtId="0" fontId="3" fillId="2" borderId="1" xfId="0" applyFont="1" applyFill="1" applyBorder="1" applyProtection="1">
      <alignment vertical="center"/>
      <protection hidden="1"/>
    </xf>
    <xf numFmtId="0" fontId="2" fillId="2" borderId="1" xfId="0" applyFont="1" applyFill="1" applyBorder="1" applyProtection="1">
      <alignment vertical="center"/>
      <protection hidden="1"/>
    </xf>
    <xf numFmtId="0" fontId="3" fillId="7" borderId="1" xfId="0" applyFont="1" applyFill="1" applyBorder="1" applyProtection="1">
      <alignment vertical="center"/>
      <protection hidden="1"/>
    </xf>
    <xf numFmtId="0" fontId="2" fillId="7" borderId="1" xfId="0" applyFont="1" applyFill="1" applyBorder="1" applyProtection="1">
      <alignment vertical="center"/>
      <protection hidden="1"/>
    </xf>
    <xf numFmtId="0" fontId="3" fillId="8" borderId="1" xfId="0" applyFont="1" applyFill="1" applyBorder="1" applyProtection="1">
      <alignment vertical="center"/>
      <protection hidden="1"/>
    </xf>
    <xf numFmtId="0" fontId="2" fillId="8" borderId="1" xfId="0" applyFont="1" applyFill="1" applyBorder="1" applyProtection="1">
      <alignment vertical="center"/>
      <protection hidden="1"/>
    </xf>
    <xf numFmtId="0" fontId="3" fillId="3" borderId="1" xfId="0" applyFont="1" applyFill="1" applyBorder="1" applyProtection="1">
      <alignment vertical="center"/>
      <protection hidden="1"/>
    </xf>
    <xf numFmtId="0" fontId="2" fillId="3" borderId="1" xfId="0" applyFont="1" applyFill="1" applyBorder="1" applyProtection="1">
      <alignment vertical="center"/>
      <protection hidden="1"/>
    </xf>
    <xf numFmtId="10" fontId="2" fillId="7" borderId="1" xfId="0" applyNumberFormat="1" applyFont="1" applyFill="1" applyBorder="1" applyProtection="1">
      <alignment vertical="center"/>
      <protection hidden="1"/>
    </xf>
    <xf numFmtId="0" fontId="3" fillId="4" borderId="1" xfId="0" applyFont="1" applyFill="1" applyBorder="1" applyProtection="1">
      <alignment vertical="center"/>
      <protection hidden="1"/>
    </xf>
    <xf numFmtId="0" fontId="2" fillId="4" borderId="1" xfId="0" applyFont="1" applyFill="1" applyBorder="1" applyProtection="1">
      <alignment vertical="center"/>
      <protection hidden="1"/>
    </xf>
    <xf numFmtId="0" fontId="2" fillId="9" borderId="1" xfId="0" applyFont="1" applyFill="1" applyBorder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2" fillId="6" borderId="1" xfId="0" applyNumberFormat="1" applyFont="1" applyFill="1" applyBorder="1" applyProtection="1">
      <alignment vertical="center"/>
      <protection hidden="1"/>
    </xf>
    <xf numFmtId="0" fontId="2" fillId="0" borderId="1" xfId="0" applyFont="1" applyBorder="1" applyProtection="1">
      <alignment vertical="center"/>
      <protection hidden="1"/>
    </xf>
    <xf numFmtId="0" fontId="0" fillId="9" borderId="1" xfId="0" applyFill="1" applyBorder="1" applyProtection="1">
      <alignment vertical="center"/>
      <protection locked="0"/>
    </xf>
    <xf numFmtId="0" fontId="2" fillId="0" borderId="3" xfId="0" applyFont="1" applyBorder="1" applyProtection="1">
      <alignment vertical="center"/>
    </xf>
    <xf numFmtId="0" fontId="2" fillId="9" borderId="1" xfId="0" applyNumberFormat="1" applyFont="1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hidden="1"/>
    </xf>
    <xf numFmtId="0" fontId="5" fillId="0" borderId="1" xfId="0" applyFont="1" applyBorder="1" applyProtection="1">
      <alignment vertical="center"/>
      <protection hidden="1"/>
    </xf>
    <xf numFmtId="0" fontId="3" fillId="0" borderId="1" xfId="0" applyFont="1" applyBorder="1" applyProtection="1">
      <alignment vertical="center"/>
      <protection hidden="1"/>
    </xf>
    <xf numFmtId="0" fontId="2" fillId="5" borderId="1" xfId="0" applyFont="1" applyFill="1" applyBorder="1" applyProtection="1">
      <alignment vertical="center"/>
      <protection locked="0"/>
    </xf>
  </cellXfs>
  <cellStyles count="1">
    <cellStyle name="一般" xfId="0" builtinId="0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99FFCC"/>
      <color rgb="FFFF99FF"/>
      <color rgb="FFFFCC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F17"/>
  <sheetViews>
    <sheetView workbookViewId="0"/>
  </sheetViews>
  <sheetFormatPr defaultColWidth="0" defaultRowHeight="15.5" customHeight="1" x14ac:dyDescent="0.4"/>
  <cols>
    <col min="1" max="1" width="8.7265625" style="19" customWidth="1"/>
    <col min="2" max="2" width="8.7265625" style="20" customWidth="1"/>
    <col min="3" max="3" width="13.81640625" style="22" customWidth="1"/>
    <col min="4" max="4" width="10.6328125" style="22" customWidth="1"/>
    <col min="5" max="5" width="16.1796875" style="28" customWidth="1"/>
    <col min="6" max="6" width="10.6328125" style="22" customWidth="1"/>
    <col min="7" max="16384" width="8.7265625" style="1" hidden="1"/>
  </cols>
  <sheetData>
    <row r="1" spans="3:6" ht="15.5" customHeight="1" x14ac:dyDescent="0.4">
      <c r="C1" s="4" t="s">
        <v>11</v>
      </c>
      <c r="D1" s="29"/>
      <c r="E1" s="5" t="s">
        <v>0</v>
      </c>
      <c r="F1" s="21">
        <f>COUNT(A:A)</f>
        <v>0</v>
      </c>
    </row>
    <row r="2" spans="3:6" ht="15.5" customHeight="1" x14ac:dyDescent="0.4">
      <c r="C2" s="4" t="s">
        <v>10</v>
      </c>
      <c r="D2" s="29"/>
      <c r="E2" s="5" t="s">
        <v>1</v>
      </c>
      <c r="F2" s="6" t="str">
        <f>IF(F1=0,"",AVERAGE(A:A))</f>
        <v/>
      </c>
    </row>
    <row r="3" spans="3:6" ht="15.5" customHeight="1" x14ac:dyDescent="0.4">
      <c r="C3" s="4" t="s">
        <v>9</v>
      </c>
      <c r="D3" s="29"/>
      <c r="E3" s="5" t="s">
        <v>25</v>
      </c>
      <c r="F3" s="6" t="str">
        <f>IF(OR(F1=0,D3=0),"",D3/F1^0.5)</f>
        <v/>
      </c>
    </row>
    <row r="4" spans="3:6" ht="15.5" customHeight="1" x14ac:dyDescent="0.4">
      <c r="E4" s="8" t="s">
        <v>2</v>
      </c>
      <c r="F4" s="9" t="str">
        <f>IF(OR(D2=0,F1=0),"",F2-D2)</f>
        <v/>
      </c>
    </row>
    <row r="5" spans="3:6" ht="15.5" customHeight="1" x14ac:dyDescent="0.4">
      <c r="E5" s="8" t="s">
        <v>26</v>
      </c>
      <c r="F5" s="9" t="str">
        <f>IF(OR(D2=0,D3=0,F1=0),"",F4/F3)</f>
        <v/>
      </c>
    </row>
    <row r="6" spans="3:6" ht="15.5" customHeight="1" x14ac:dyDescent="0.4">
      <c r="E6" s="10" t="s">
        <v>22</v>
      </c>
      <c r="F6" s="11" t="str">
        <f>IF(OR(D2=0,D3=0,F1=0),"",(1-_xlfn.NORM.S.DIST(ABS(F5),1))*2)</f>
        <v/>
      </c>
    </row>
    <row r="7" spans="3:6" ht="15.5" customHeight="1" x14ac:dyDescent="0.4">
      <c r="E7" s="10" t="s">
        <v>23</v>
      </c>
      <c r="F7" s="11" t="str">
        <f>IF(OR(D2=0,D3=0,F1=0),"",(1-_xlfn.NORM.S.DIST(ABS(F5),1)))</f>
        <v/>
      </c>
    </row>
    <row r="8" spans="3:6" ht="15.5" customHeight="1" x14ac:dyDescent="0.4">
      <c r="E8" s="10" t="s">
        <v>24</v>
      </c>
      <c r="F8" s="11" t="str">
        <f>IF(OR(D2=0,D3=0,F1=0),"",(_xlfn.NORM.S.DIST(ABS(F5),1)))</f>
        <v/>
      </c>
    </row>
    <row r="9" spans="3:6" ht="15.5" customHeight="1" x14ac:dyDescent="0.4">
      <c r="E9" s="12" t="s">
        <v>27</v>
      </c>
      <c r="F9" s="13" t="str">
        <f>IF(D1=0,"",(_xlfn.NORM.S.INV(1-D1/2)))</f>
        <v/>
      </c>
    </row>
    <row r="10" spans="3:6" ht="15.5" customHeight="1" x14ac:dyDescent="0.4">
      <c r="E10" s="12" t="s">
        <v>28</v>
      </c>
      <c r="F10" s="13" t="str">
        <f>IF(D1=0,"",(_xlfn.NORM.S.INV(1-D1)))</f>
        <v/>
      </c>
    </row>
    <row r="11" spans="3:6" ht="15.5" customHeight="1" x14ac:dyDescent="0.4">
      <c r="E11" s="12" t="s">
        <v>29</v>
      </c>
      <c r="F11" s="13" t="str">
        <f>IF(D1=0,"",(_xlfn.NORM.S.INV(D1)))</f>
        <v/>
      </c>
    </row>
    <row r="12" spans="3:6" ht="15.5" customHeight="1" x14ac:dyDescent="0.4">
      <c r="E12" s="14" t="s">
        <v>3</v>
      </c>
      <c r="F12" s="15" t="str">
        <f>IF(OR(D1=0,D3=0,F1=0),"",F9*F3)</f>
        <v/>
      </c>
    </row>
    <row r="13" spans="3:6" ht="15.5" customHeight="1" x14ac:dyDescent="0.4">
      <c r="E13" s="16" t="str">
        <f>IF(D1=0,"",1-D1)</f>
        <v/>
      </c>
      <c r="F13" s="10" t="s">
        <v>4</v>
      </c>
    </row>
    <row r="14" spans="3:6" ht="15.5" customHeight="1" x14ac:dyDescent="0.4">
      <c r="E14" s="17" t="s">
        <v>5</v>
      </c>
      <c r="F14" s="18" t="str">
        <f>IF(OR(D1=0,D3=0,F1=0),"",F2-F12)</f>
        <v/>
      </c>
    </row>
    <row r="15" spans="3:6" ht="15.5" customHeight="1" x14ac:dyDescent="0.4">
      <c r="E15" s="17" t="s">
        <v>6</v>
      </c>
      <c r="F15" s="18" t="str">
        <f>IF(OR(D1=0,D3=0,F1=0),"",F2+F12)</f>
        <v/>
      </c>
    </row>
    <row r="16" spans="3:6" ht="15.5" customHeight="1" x14ac:dyDescent="0.4">
      <c r="E16" s="14" t="s">
        <v>7</v>
      </c>
      <c r="F16" s="15" t="str">
        <f>IF(OR(D1=0,D2=0,D3=0,F1=0),"",F4-F12)</f>
        <v/>
      </c>
    </row>
    <row r="17" spans="5:6" ht="15.5" customHeight="1" x14ac:dyDescent="0.4">
      <c r="E17" s="14" t="s">
        <v>8</v>
      </c>
      <c r="F17" s="15" t="str">
        <f>IF(OR(D1=0,D2=0,D3=0,F1=0),"",F4+F12)</f>
        <v/>
      </c>
    </row>
  </sheetData>
  <sheetProtection algorithmName="SHA-512" hashValue="v1dQ/ayxSnWoLS7PDGSE58KaopZAzNvrS5+y/+mnEeTYrZHy6St48KLFqrhGjDvefmgLgjPWeCDRjjYldrpmxQ==" saltValue="W9UhnNZsXiYO0lgFA7T24Q==" spinCount="100000" sheet="1" objects="1" scenarios="1" autoFilter="0"/>
  <phoneticPr fontId="1" type="noConversion"/>
  <conditionalFormatting sqref="F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F40"/>
  <sheetViews>
    <sheetView workbookViewId="0">
      <selection activeCell="D1" sqref="D1"/>
    </sheetView>
  </sheetViews>
  <sheetFormatPr defaultColWidth="0" defaultRowHeight="15.5" customHeight="1" x14ac:dyDescent="0.4"/>
  <cols>
    <col min="1" max="1" width="8.7265625" style="23" customWidth="1"/>
    <col min="2" max="2" width="8.7265625" style="20" customWidth="1"/>
    <col min="3" max="3" width="13.81640625" style="26" customWidth="1"/>
    <col min="4" max="4" width="10.6328125" style="26" customWidth="1"/>
    <col min="5" max="5" width="16.1796875" style="26" customWidth="1"/>
    <col min="6" max="6" width="10.6328125" style="26" customWidth="1"/>
    <col min="7" max="16384" width="8.7265625" style="2" hidden="1"/>
  </cols>
  <sheetData>
    <row r="1" spans="1:6" ht="15.5" customHeight="1" x14ac:dyDescent="0.4">
      <c r="A1" s="19"/>
      <c r="C1" s="4" t="s">
        <v>11</v>
      </c>
      <c r="D1" s="29"/>
      <c r="E1" s="5" t="s">
        <v>0</v>
      </c>
      <c r="F1" s="21">
        <f>COUNT(A:A)</f>
        <v>0</v>
      </c>
    </row>
    <row r="2" spans="1:6" ht="15.5" customHeight="1" x14ac:dyDescent="0.4">
      <c r="A2" s="19"/>
      <c r="C2" s="4" t="s">
        <v>10</v>
      </c>
      <c r="D2" s="29"/>
      <c r="E2" s="5" t="s">
        <v>1</v>
      </c>
      <c r="F2" s="6" t="str">
        <f>IF(F1=0,"",AVERAGE(A:A))</f>
        <v/>
      </c>
    </row>
    <row r="3" spans="1:6" ht="15.5" customHeight="1" x14ac:dyDescent="0.4">
      <c r="A3" s="19"/>
      <c r="C3" s="4" t="s">
        <v>13</v>
      </c>
      <c r="D3" s="7" t="str">
        <f>IF(OR(F1=0,F1=1),"",_xlfn.STDEV.S(A:A))</f>
        <v/>
      </c>
      <c r="E3" s="5" t="s">
        <v>25</v>
      </c>
      <c r="F3" s="6" t="str">
        <f>IF(OR(F1=0,F1=1,D3=0),"",D3/F1^0.5)</f>
        <v/>
      </c>
    </row>
    <row r="4" spans="1:6" ht="15.5" customHeight="1" x14ac:dyDescent="0.4">
      <c r="A4" s="19"/>
      <c r="C4" s="22"/>
      <c r="D4" s="22"/>
      <c r="E4" s="8" t="s">
        <v>2</v>
      </c>
      <c r="F4" s="9" t="str">
        <f>IF(OR(D2=0,F1=0),"",F2-D2)</f>
        <v/>
      </c>
    </row>
    <row r="5" spans="1:6" ht="15.5" customHeight="1" x14ac:dyDescent="0.4">
      <c r="A5" s="19"/>
      <c r="C5" s="22"/>
      <c r="D5" s="22"/>
      <c r="E5" s="8" t="s">
        <v>26</v>
      </c>
      <c r="F5" s="9" t="str">
        <f>IF(OR(D2=0,D3=0,F1=0,F1=1),"",F4/F3)</f>
        <v/>
      </c>
    </row>
    <row r="6" spans="1:6" ht="15.5" customHeight="1" x14ac:dyDescent="0.4">
      <c r="A6" s="19"/>
      <c r="C6" s="22"/>
      <c r="D6" s="22"/>
      <c r="E6" s="10" t="s">
        <v>22</v>
      </c>
      <c r="F6" s="11" t="str">
        <f>IF(OR(D2=0,D3=0,F1=0,F1=1),"",(1-_xlfn.NORM.S.DIST(ABS(F5),1))*2)</f>
        <v/>
      </c>
    </row>
    <row r="7" spans="1:6" ht="15.5" customHeight="1" x14ac:dyDescent="0.4">
      <c r="A7" s="19"/>
      <c r="C7" s="22"/>
      <c r="D7" s="22"/>
      <c r="E7" s="10" t="s">
        <v>23</v>
      </c>
      <c r="F7" s="11" t="str">
        <f>IF(OR(D2=0,D3=0,F1=0,F1=1),"",(1-_xlfn.NORM.S.DIST(ABS(F5),1)))</f>
        <v/>
      </c>
    </row>
    <row r="8" spans="1:6" ht="15.5" customHeight="1" x14ac:dyDescent="0.4">
      <c r="A8" s="19"/>
      <c r="C8" s="22"/>
      <c r="D8" s="22"/>
      <c r="E8" s="10" t="s">
        <v>24</v>
      </c>
      <c r="F8" s="11" t="str">
        <f>IF(OR(D2=0,D3=0,F1=0,F1=1),"",(_xlfn.NORM.S.DIST(ABS(F5),1)))</f>
        <v/>
      </c>
    </row>
    <row r="9" spans="1:6" ht="15.5" customHeight="1" x14ac:dyDescent="0.4">
      <c r="A9" s="19"/>
      <c r="C9" s="22"/>
      <c r="D9" s="22"/>
      <c r="E9" s="12" t="s">
        <v>27</v>
      </c>
      <c r="F9" s="13" t="str">
        <f>IF(D1=0,"",(_xlfn.NORM.S.INV(1-D1/2)))</f>
        <v/>
      </c>
    </row>
    <row r="10" spans="1:6" ht="15.5" customHeight="1" x14ac:dyDescent="0.4">
      <c r="A10" s="19"/>
      <c r="C10" s="22"/>
      <c r="D10" s="22"/>
      <c r="E10" s="12" t="s">
        <v>28</v>
      </c>
      <c r="F10" s="13" t="str">
        <f>IF(D1=0,"",(_xlfn.NORM.S.INV(1-D1)))</f>
        <v/>
      </c>
    </row>
    <row r="11" spans="1:6" ht="15.5" customHeight="1" x14ac:dyDescent="0.4">
      <c r="A11" s="19"/>
      <c r="C11" s="22"/>
      <c r="D11" s="22"/>
      <c r="E11" s="12" t="s">
        <v>29</v>
      </c>
      <c r="F11" s="13" t="str">
        <f>IF(D1=0,"",(_xlfn.NORM.S.INV(D1)))</f>
        <v/>
      </c>
    </row>
    <row r="12" spans="1:6" ht="15.5" customHeight="1" x14ac:dyDescent="0.4">
      <c r="A12" s="19"/>
      <c r="C12" s="22"/>
      <c r="D12" s="22"/>
      <c r="E12" s="14" t="s">
        <v>3</v>
      </c>
      <c r="F12" s="15" t="str">
        <f>IF(OR(D1=0,D3=0,F1=0,F1=1),"",F9*F3)</f>
        <v/>
      </c>
    </row>
    <row r="13" spans="1:6" ht="15.5" customHeight="1" x14ac:dyDescent="0.4">
      <c r="A13" s="19"/>
      <c r="C13" s="22"/>
      <c r="D13" s="22"/>
      <c r="E13" s="16" t="str">
        <f>IF(D1=0,"",1-D1)</f>
        <v/>
      </c>
      <c r="F13" s="10" t="s">
        <v>4</v>
      </c>
    </row>
    <row r="14" spans="1:6" ht="15.5" customHeight="1" x14ac:dyDescent="0.4">
      <c r="A14" s="19"/>
      <c r="C14" s="22"/>
      <c r="D14" s="22"/>
      <c r="E14" s="17" t="s">
        <v>5</v>
      </c>
      <c r="F14" s="18" t="str">
        <f>IF(OR(D1=0,D3=0,F1=0,F1=1),"",F2-F12)</f>
        <v/>
      </c>
    </row>
    <row r="15" spans="1:6" ht="15.5" customHeight="1" x14ac:dyDescent="0.4">
      <c r="A15" s="19"/>
      <c r="C15" s="22"/>
      <c r="D15" s="22"/>
      <c r="E15" s="17" t="s">
        <v>6</v>
      </c>
      <c r="F15" s="18" t="str">
        <f>IF(OR(D1=0,D3=0,F1=0,F1=1),"",F2+F12)</f>
        <v/>
      </c>
    </row>
    <row r="16" spans="1:6" ht="15.5" customHeight="1" x14ac:dyDescent="0.4">
      <c r="A16" s="19"/>
      <c r="C16" s="22"/>
      <c r="D16" s="22"/>
      <c r="E16" s="14" t="s">
        <v>7</v>
      </c>
      <c r="F16" s="15" t="str">
        <f>IF(OR(D1=0,D2=0,D3=0,F1=0,F1=1),"",F4-F12)</f>
        <v/>
      </c>
    </row>
    <row r="17" spans="1:6" ht="15.5" customHeight="1" x14ac:dyDescent="0.4">
      <c r="A17" s="19"/>
      <c r="C17" s="22"/>
      <c r="D17" s="22"/>
      <c r="E17" s="14" t="s">
        <v>8</v>
      </c>
      <c r="F17" s="15" t="str">
        <f>IF(OR(D1=0,D2=0,D3=0,F1=0,F1=1),"",F4+F12)</f>
        <v/>
      </c>
    </row>
    <row r="18" spans="1:6" ht="15.5" customHeight="1" x14ac:dyDescent="0.4">
      <c r="A18" s="19"/>
    </row>
    <row r="19" spans="1:6" ht="15.5" customHeight="1" x14ac:dyDescent="0.4">
      <c r="A19" s="19"/>
    </row>
    <row r="20" spans="1:6" ht="15.5" customHeight="1" x14ac:dyDescent="0.4">
      <c r="A20" s="19"/>
    </row>
    <row r="21" spans="1:6" ht="15.5" customHeight="1" x14ac:dyDescent="0.4">
      <c r="A21" s="19"/>
    </row>
    <row r="22" spans="1:6" ht="15.5" customHeight="1" x14ac:dyDescent="0.4">
      <c r="A22" s="19"/>
    </row>
    <row r="23" spans="1:6" ht="15.5" customHeight="1" x14ac:dyDescent="0.4">
      <c r="A23" s="19"/>
    </row>
    <row r="24" spans="1:6" ht="15.5" customHeight="1" x14ac:dyDescent="0.4">
      <c r="A24" s="19"/>
    </row>
    <row r="25" spans="1:6" ht="15.5" customHeight="1" x14ac:dyDescent="0.4">
      <c r="A25" s="19"/>
    </row>
    <row r="26" spans="1:6" ht="15.5" customHeight="1" x14ac:dyDescent="0.4">
      <c r="A26" s="19"/>
    </row>
    <row r="27" spans="1:6" ht="15.5" customHeight="1" x14ac:dyDescent="0.4">
      <c r="A27" s="19"/>
    </row>
    <row r="28" spans="1:6" ht="15.5" customHeight="1" x14ac:dyDescent="0.4">
      <c r="A28" s="19"/>
    </row>
    <row r="29" spans="1:6" ht="15.5" customHeight="1" x14ac:dyDescent="0.4">
      <c r="A29" s="19"/>
    </row>
    <row r="30" spans="1:6" ht="15.5" customHeight="1" x14ac:dyDescent="0.4">
      <c r="A30" s="19"/>
    </row>
    <row r="31" spans="1:6" ht="15.5" customHeight="1" x14ac:dyDescent="0.4">
      <c r="A31" s="19"/>
    </row>
    <row r="32" spans="1:6" ht="15.5" customHeight="1" x14ac:dyDescent="0.4">
      <c r="A32" s="19"/>
    </row>
    <row r="33" spans="1:1" ht="15.5" customHeight="1" x14ac:dyDescent="0.4">
      <c r="A33" s="19"/>
    </row>
    <row r="34" spans="1:1" ht="15.5" customHeight="1" x14ac:dyDescent="0.4">
      <c r="A34" s="19"/>
    </row>
    <row r="35" spans="1:1" ht="15.5" customHeight="1" x14ac:dyDescent="0.4">
      <c r="A35" s="19"/>
    </row>
    <row r="36" spans="1:1" ht="15.5" customHeight="1" x14ac:dyDescent="0.4">
      <c r="A36" s="19"/>
    </row>
    <row r="37" spans="1:1" ht="15.5" customHeight="1" x14ac:dyDescent="0.4">
      <c r="A37" s="19"/>
    </row>
    <row r="38" spans="1:1" ht="15.5" customHeight="1" x14ac:dyDescent="0.4">
      <c r="A38" s="19"/>
    </row>
    <row r="39" spans="1:1" ht="15.5" customHeight="1" x14ac:dyDescent="0.4">
      <c r="A39" s="19"/>
    </row>
    <row r="40" spans="1:1" ht="15.5" customHeight="1" x14ac:dyDescent="0.4">
      <c r="A40" s="19"/>
    </row>
  </sheetData>
  <sheetProtection algorithmName="SHA-512" hashValue="+H9SeuTrQoO7HEf4ZiZabYtu3epJmsrnbH4G2aD5ptd/20T0DhL0J95BLbxwtv+rEASsnLyNY3vb6vmmNHcnQA==" saltValue="vUFEv4Mr8YKx/0TkMoi9Zg==" spinCount="100000" sheet="1" objects="1" scenarios="1" autoFilter="0"/>
  <phoneticPr fontId="1" type="noConversion"/>
  <conditionalFormatting sqref="F1">
    <cfRule type="cellIs" dxfId="1" priority="1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3"/>
  <dimension ref="A1:G18"/>
  <sheetViews>
    <sheetView tabSelected="1" workbookViewId="0"/>
  </sheetViews>
  <sheetFormatPr defaultColWidth="0" defaultRowHeight="15.5" customHeight="1" x14ac:dyDescent="0.4"/>
  <cols>
    <col min="1" max="1" width="8.7265625" style="25" customWidth="1"/>
    <col min="2" max="2" width="8.7265625" style="20" customWidth="1"/>
    <col min="3" max="3" width="13.81640625" style="26" customWidth="1"/>
    <col min="4" max="4" width="10.6328125" style="22" customWidth="1"/>
    <col min="5" max="5" width="16.1796875" style="26" customWidth="1"/>
    <col min="6" max="6" width="10.6328125" style="26" customWidth="1"/>
    <col min="7" max="7" width="8.7265625" style="24" hidden="1" customWidth="1"/>
    <col min="8" max="16384" width="8.7265625" style="3" hidden="1"/>
  </cols>
  <sheetData>
    <row r="1" spans="3:6" ht="15.5" customHeight="1" x14ac:dyDescent="0.4">
      <c r="C1" s="4" t="s">
        <v>11</v>
      </c>
      <c r="D1" s="29"/>
      <c r="E1" s="5" t="s">
        <v>14</v>
      </c>
      <c r="F1" s="21">
        <f>COUNT(A:A)</f>
        <v>0</v>
      </c>
    </row>
    <row r="2" spans="3:6" ht="15.5" customHeight="1" x14ac:dyDescent="0.4">
      <c r="C2" s="4" t="s">
        <v>10</v>
      </c>
      <c r="D2" s="29"/>
      <c r="E2" s="5" t="s">
        <v>15</v>
      </c>
      <c r="F2" s="6" t="str">
        <f>IF(F1=0,"",F1-1)</f>
        <v/>
      </c>
    </row>
    <row r="3" spans="3:6" ht="15.5" customHeight="1" x14ac:dyDescent="0.4">
      <c r="C3" s="4" t="s">
        <v>12</v>
      </c>
      <c r="D3" s="7" t="str">
        <f>IF(OR(F1=0,F1=1),"",_xlfn.STDEV.S(A:A))</f>
        <v/>
      </c>
      <c r="E3" s="5" t="s">
        <v>1</v>
      </c>
      <c r="F3" s="6" t="str">
        <f>IF(F1=0,"",AVERAGE(A:A))</f>
        <v/>
      </c>
    </row>
    <row r="4" spans="3:6" ht="15.5" customHeight="1" x14ac:dyDescent="0.4">
      <c r="E4" s="5" t="s">
        <v>25</v>
      </c>
      <c r="F4" s="6" t="str">
        <f>IF(OR(F1=0,F1=1),"",D3/F1^0.5)</f>
        <v/>
      </c>
    </row>
    <row r="5" spans="3:6" ht="15.5" customHeight="1" x14ac:dyDescent="0.4">
      <c r="E5" s="8" t="s">
        <v>2</v>
      </c>
      <c r="F5" s="9" t="str">
        <f>IF(OR(D2=0,D3=0,F1=0),"",F3-D2)</f>
        <v/>
      </c>
    </row>
    <row r="6" spans="3:6" ht="15.5" customHeight="1" x14ac:dyDescent="0.4">
      <c r="C6" s="27"/>
      <c r="E6" s="8" t="s">
        <v>18</v>
      </c>
      <c r="F6" s="9" t="str">
        <f>IF(OR(D2=0,D3=0,F1=0,F1=1),"",F5/F4)</f>
        <v/>
      </c>
    </row>
    <row r="7" spans="3:6" ht="15.5" customHeight="1" x14ac:dyDescent="0.4">
      <c r="C7" s="27"/>
      <c r="E7" s="10" t="s">
        <v>22</v>
      </c>
      <c r="F7" s="11" t="str">
        <f>IF(OR(D2=0,D3=0,F1=0,F1=1),"",(1-_xlfn.T.DIST(ABS($F$6),$F$2,1))*2)</f>
        <v/>
      </c>
    </row>
    <row r="8" spans="3:6" ht="15.5" customHeight="1" x14ac:dyDescent="0.4">
      <c r="C8" s="27"/>
      <c r="E8" s="10" t="s">
        <v>23</v>
      </c>
      <c r="F8" s="11" t="str">
        <f>IF(OR(D2=0,D3=0,F1=0,F1=1),"",1-_xlfn.T.DIST($F$6,$F$2,1))</f>
        <v/>
      </c>
    </row>
    <row r="9" spans="3:6" ht="15.5" customHeight="1" x14ac:dyDescent="0.4">
      <c r="C9" s="27"/>
      <c r="E9" s="10" t="s">
        <v>24</v>
      </c>
      <c r="F9" s="11" t="str">
        <f>IF(OR(D2=0,D3=0,F1=0,F1=1),"",_xlfn.T.DIST($F$6,$F$2,1))</f>
        <v/>
      </c>
    </row>
    <row r="10" spans="3:6" ht="15.5" customHeight="1" x14ac:dyDescent="0.4">
      <c r="C10" s="27"/>
      <c r="E10" s="12" t="s">
        <v>19</v>
      </c>
      <c r="F10" s="13" t="str">
        <f>IF(OR(D1=0,F1=0,F1=1),"",_xlfn.T.INV(1-$D$1/2,$F$2))</f>
        <v/>
      </c>
    </row>
    <row r="11" spans="3:6" ht="15.5" customHeight="1" x14ac:dyDescent="0.4">
      <c r="C11" s="27"/>
      <c r="E11" s="12" t="s">
        <v>20</v>
      </c>
      <c r="F11" s="13" t="str">
        <f>IF(OR(D1=0,F1=0,F1=1),"",_xlfn.T.INV(1-$D$1,$F$2))</f>
        <v/>
      </c>
    </row>
    <row r="12" spans="3:6" ht="15.5" customHeight="1" x14ac:dyDescent="0.4">
      <c r="C12" s="27"/>
      <c r="E12" s="12" t="s">
        <v>21</v>
      </c>
      <c r="F12" s="13" t="str">
        <f>IF(OR(D1=0,F1=0,F1=1),"",_xlfn.T.INV($D$1,$F$2))</f>
        <v/>
      </c>
    </row>
    <row r="13" spans="3:6" ht="15.5" customHeight="1" x14ac:dyDescent="0.4">
      <c r="C13" s="27"/>
      <c r="E13" s="14" t="s">
        <v>3</v>
      </c>
      <c r="F13" s="15" t="str">
        <f>IF(OR(D1=0,,D3=0,F1=0,F1=1),"",F10*F4)</f>
        <v/>
      </c>
    </row>
    <row r="14" spans="3:6" ht="15.5" customHeight="1" x14ac:dyDescent="0.4">
      <c r="C14" s="27"/>
      <c r="E14" s="16" t="str">
        <f>IF(D1=0,"",1-D1)</f>
        <v/>
      </c>
      <c r="F14" s="10" t="s">
        <v>4</v>
      </c>
    </row>
    <row r="15" spans="3:6" ht="15.5" customHeight="1" x14ac:dyDescent="0.4">
      <c r="C15" s="27"/>
      <c r="E15" s="17" t="s">
        <v>5</v>
      </c>
      <c r="F15" s="18" t="str">
        <f>IF(OR(D1=0,D3=0,F1=0,F1=1),"",F3-F13)</f>
        <v/>
      </c>
    </row>
    <row r="16" spans="3:6" ht="15.5" customHeight="1" x14ac:dyDescent="0.4">
      <c r="C16" s="27"/>
      <c r="E16" s="17" t="s">
        <v>16</v>
      </c>
      <c r="F16" s="18" t="str">
        <f>IF(OR(D1=0,D3=0,F1=0,F1=1),"",F3+F13)</f>
        <v/>
      </c>
    </row>
    <row r="17" spans="5:6" ht="15.5" customHeight="1" x14ac:dyDescent="0.4">
      <c r="E17" s="14" t="s">
        <v>17</v>
      </c>
      <c r="F17" s="15" t="str">
        <f>IF(OR(D1=0,D2=0,D3=0,F1=0,F1=1),"",F5-F13)</f>
        <v/>
      </c>
    </row>
    <row r="18" spans="5:6" ht="15.5" customHeight="1" x14ac:dyDescent="0.4">
      <c r="E18" s="14" t="s">
        <v>8</v>
      </c>
      <c r="F18" s="15" t="str">
        <f>IF(OR(D1=0,D2=0,D3=0,F1=0,F1=1),"",F5+F13)</f>
        <v/>
      </c>
    </row>
  </sheetData>
  <sheetProtection algorithmName="SHA-512" hashValue="7Hbfrn7F7kmCe0GwkPpe4SaLOin43gbOhzLy+X5mhMJMxYa9E0kyVj4D91aZYso8MtCxnRN+AsDW0HTcUDksmg==" saltValue="OqoeNgtaxSANdelNssjVXw==" spinCount="100000" sheet="1" objects="1" scenarios="1" autoFilter="0"/>
  <phoneticPr fontId="1" type="noConversion"/>
  <conditionalFormatting sqref="F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Z檢定</vt:lpstr>
      <vt:lpstr>大樣本Z考驗</vt:lpstr>
      <vt:lpstr>小樣本t考驗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Cheng-chang Chen</cp:lastModifiedBy>
  <dcterms:created xsi:type="dcterms:W3CDTF">2017-04-13T13:08:21Z</dcterms:created>
  <dcterms:modified xsi:type="dcterms:W3CDTF">2021-07-21T17:02:11Z</dcterms:modified>
</cp:coreProperties>
</file>